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2f636ce34962696/Research/Planetary Mission/CE5/Project_LMS/Submission (11-05-22)/Supplementary Materials/Supplemental TIMA Data/"/>
    </mc:Choice>
  </mc:AlternateContent>
  <xr:revisionPtr revIDLastSave="110" documentId="13_ncr:1_{A8144D7C-4612-4F03-8D23-47E8E9A3E30E}" xr6:coauthVersionLast="47" xr6:coauthVersionMax="47" xr10:uidLastSave="{95F6DBBF-3221-4DBB-B484-FA6810749216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E32" i="1"/>
  <c r="E30" i="1"/>
  <c r="AA25" i="1"/>
  <c r="AB25" i="1" s="1"/>
  <c r="AA3" i="1"/>
  <c r="AB3" i="1" s="1"/>
  <c r="AA4" i="1"/>
  <c r="AB4" i="1" s="1"/>
  <c r="AA5" i="1"/>
  <c r="AB5" i="1" s="1"/>
  <c r="AA6" i="1"/>
  <c r="AB6" i="1" s="1"/>
  <c r="AA7" i="1"/>
  <c r="AB7" i="1" s="1"/>
  <c r="AA8" i="1"/>
  <c r="AB8" i="1" s="1"/>
  <c r="AA9" i="1"/>
  <c r="AB9" i="1" s="1"/>
  <c r="AA10" i="1"/>
  <c r="AB10" i="1" s="1"/>
  <c r="AA11" i="1"/>
  <c r="AB11" i="1" s="1"/>
  <c r="AA12" i="1"/>
  <c r="AB12" i="1" s="1"/>
  <c r="AA13" i="1"/>
  <c r="AB13" i="1" s="1"/>
  <c r="AA14" i="1"/>
  <c r="AB14" i="1" s="1"/>
  <c r="AA15" i="1"/>
  <c r="AB15" i="1" s="1"/>
  <c r="AA16" i="1"/>
  <c r="AB16" i="1" s="1"/>
  <c r="AA17" i="1"/>
  <c r="AB17" i="1" s="1"/>
  <c r="AA18" i="1"/>
  <c r="AB18" i="1" s="1"/>
  <c r="AA19" i="1"/>
  <c r="AB19" i="1" s="1"/>
  <c r="AA20" i="1"/>
  <c r="AB20" i="1" s="1"/>
  <c r="AA21" i="1"/>
  <c r="AB21" i="1" s="1"/>
  <c r="AA22" i="1"/>
  <c r="AB22" i="1" s="1"/>
  <c r="AA23" i="1"/>
  <c r="AB23" i="1" s="1"/>
  <c r="AA24" i="1"/>
  <c r="AB24" i="1" s="1"/>
  <c r="AA2" i="1"/>
  <c r="AB2" i="1" s="1"/>
</calcChain>
</file>

<file path=xl/sharedStrings.xml><?xml version="1.0" encoding="utf-8"?>
<sst xmlns="http://schemas.openxmlformats.org/spreadsheetml/2006/main" count="80" uniqueCount="52">
  <si>
    <t>Primary phases / Dataset</t>
  </si>
  <si>
    <t>4 - Liberation analysis #1</t>
  </si>
  <si>
    <t>5 - Liberation analysis #1</t>
  </si>
  <si>
    <t>6 - Liberation analysis #1</t>
  </si>
  <si>
    <t>8 - Liberation analysis #1</t>
  </si>
  <si>
    <t>9 - Liberation analysis #1</t>
  </si>
  <si>
    <t>10 - Liberation analysis #1</t>
  </si>
  <si>
    <t>11 - Liberation analysis #1</t>
  </si>
  <si>
    <t>12 - Liberation analysis #1</t>
  </si>
  <si>
    <t>17 - Liberation analysis #1</t>
  </si>
  <si>
    <t>19 - Liberation analysis #1</t>
  </si>
  <si>
    <t>20 - Liberation analysis #1</t>
  </si>
  <si>
    <t>21 - Liberation analysis #1</t>
  </si>
  <si>
    <t>23 - Liberation analysis #1</t>
  </si>
  <si>
    <t>24 - Liberation analysis #1</t>
  </si>
  <si>
    <t>26 - Liberation analysis #1</t>
  </si>
  <si>
    <t>27 - Liberation analysis #1</t>
  </si>
  <si>
    <t>15 - Liberation analysis #1</t>
  </si>
  <si>
    <t>16 - Liberation analysis #1</t>
  </si>
  <si>
    <t>22 - Liberation analysis #1</t>
  </si>
  <si>
    <t>25 - Liberation analysis #1</t>
  </si>
  <si>
    <t>28 - Liberation analysis #1</t>
  </si>
  <si>
    <t>31 - Liberation analysis #1</t>
  </si>
  <si>
    <t>33 - Liberation analysis #1</t>
  </si>
  <si>
    <t>32 - Liberation analysis #1</t>
  </si>
  <si>
    <t>34 - Liberation analysis #1</t>
  </si>
  <si>
    <t>Total</t>
  </si>
  <si>
    <t>Augite</t>
  </si>
  <si>
    <t>Glass</t>
  </si>
  <si>
    <t>Plagioclase</t>
  </si>
  <si>
    <t>Ilmenite</t>
  </si>
  <si>
    <t>Olivine</t>
  </si>
  <si>
    <t>Others</t>
  </si>
  <si>
    <t>Fayalite</t>
  </si>
  <si>
    <t>Quartz</t>
  </si>
  <si>
    <t>K-glass</t>
  </si>
  <si>
    <t>Apatite</t>
  </si>
  <si>
    <t>Fe,Ca,Ti</t>
  </si>
  <si>
    <t>Trolite</t>
  </si>
  <si>
    <t>Calcite</t>
  </si>
  <si>
    <t>Albite</t>
  </si>
  <si>
    <t>Zircon</t>
  </si>
  <si>
    <t>Fe,Ni</t>
  </si>
  <si>
    <t>Enstatite</t>
  </si>
  <si>
    <t>Hornblende</t>
  </si>
  <si>
    <t>Titanite</t>
  </si>
  <si>
    <t>Spinel</t>
  </si>
  <si>
    <t>Pigeonite</t>
  </si>
  <si>
    <t>K-feldspar</t>
  </si>
  <si>
    <t>K-Feldspar</t>
  </si>
  <si>
    <t>Chromite</t>
  </si>
  <si>
    <t>Celsian(ite)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</si>
</sst>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9"/>
      <name val="Calibri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000080"/>
        <bgColor indexed="64"/>
      </patternFill>
    </fill>
  </fills>
  <borders count="3">
    <border>
      <left/>
      <right/>
      <top/>
      <bottom/>
      <diagonal/>
    </border>
    <border>
      <left style="thin">
        <color rgb="FFE5E5E5"/>
      </left>
      <right style="thin">
        <color rgb="FFE5E5E5"/>
      </right>
      <top style="thin">
        <color rgb="FFE5E5E5"/>
      </top>
      <bottom style="thin">
        <color rgb="FFE5E5E5"/>
      </bottom>
      <diagonal/>
    </border>
    <border>
      <left style="thin">
        <color rgb="FFE5E5E5"/>
      </left>
      <right style="thin">
        <color rgb="FFE5E5E5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49" fontId="0" fillId="4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BF9-4364-A5BF-35693D883F0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F9-4364-A5BF-35693D883F0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8BF9-4364-A5BF-35693D883F0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F9-4364-A5BF-35693D883F0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8BF9-4364-A5BF-35693D883F0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F9-4364-A5BF-35693D883F0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8BF9-4364-A5BF-35693D883F07}"/>
              </c:ext>
            </c:extLst>
          </c:dPt>
          <c:dLbls>
            <c:dLbl>
              <c:idx val="0"/>
              <c:layout>
                <c:manualLayout>
                  <c:x val="-0.15924226672832076"/>
                  <c:y val="0.1229705914971773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F9-4364-A5BF-35693D883F07}"/>
                </c:ext>
              </c:extLst>
            </c:dLbl>
            <c:dLbl>
              <c:idx val="1"/>
              <c:layout>
                <c:manualLayout>
                  <c:x val="-3.6746499981962895E-2"/>
                  <c:y val="-0.2152420683331124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F9-4364-A5BF-35693D883F07}"/>
                </c:ext>
              </c:extLst>
            </c:dLbl>
            <c:dLbl>
              <c:idx val="2"/>
              <c:layout>
                <c:manualLayout>
                  <c:x val="0.18355169160706225"/>
                  <c:y val="-5.38472878554677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BF9-4364-A5BF-35693D883F07}"/>
                </c:ext>
              </c:extLst>
            </c:dLbl>
            <c:dLbl>
              <c:idx val="3"/>
              <c:layout>
                <c:manualLayout>
                  <c:x val="9.9021514438974959E-2"/>
                  <c:y val="0.1332701270527389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F9-4364-A5BF-35693D883F07}"/>
                </c:ext>
              </c:extLst>
            </c:dLbl>
            <c:dLbl>
              <c:idx val="4"/>
              <c:layout>
                <c:manualLayout>
                  <c:x val="9.6213192009890376E-3"/>
                  <c:y val="2.1818701233773319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BF9-4364-A5BF-35693D883F07}"/>
                </c:ext>
              </c:extLst>
            </c:dLbl>
            <c:dLbl>
              <c:idx val="5"/>
              <c:layout>
                <c:manualLayout>
                  <c:x val="1.4725710306619835E-2"/>
                  <c:y val="3.731514867902477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F9-4364-A5BF-35693D883F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Sheet1!$D$27:$D$33</c:f>
              <c:strCache>
                <c:ptCount val="6"/>
                <c:pt idx="0">
                  <c:v>Augite</c:v>
                </c:pt>
                <c:pt idx="1">
                  <c:v>Glass</c:v>
                </c:pt>
                <c:pt idx="2">
                  <c:v>Plagioclase</c:v>
                </c:pt>
                <c:pt idx="3">
                  <c:v>Olivine</c:v>
                </c:pt>
                <c:pt idx="4">
                  <c:v>Ilmenite</c:v>
                </c:pt>
                <c:pt idx="5">
                  <c:v>Others</c:v>
                </c:pt>
              </c:strCache>
            </c:strRef>
          </c:cat>
          <c:val>
            <c:numRef>
              <c:f>Sheet1!$E$27:$E$33</c:f>
              <c:numCache>
                <c:formatCode>0.0</c:formatCode>
                <c:ptCount val="7"/>
                <c:pt idx="0">
                  <c:v>34.680381886503511</c:v>
                </c:pt>
                <c:pt idx="1">
                  <c:v>25.70048031561949</c:v>
                </c:pt>
                <c:pt idx="2">
                  <c:v>21.90281062542018</c:v>
                </c:pt>
                <c:pt idx="3">
                  <c:v>9.8910489519905589</c:v>
                </c:pt>
                <c:pt idx="4">
                  <c:v>4.8787044366197856</c:v>
                </c:pt>
                <c:pt idx="5">
                  <c:v>2.9465737838464299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F9-4364-A5BF-35693D883F07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111125</xdr:colOff>
      <xdr:row>25</xdr:row>
      <xdr:rowOff>170180</xdr:rowOff>
    </xdr:from>
    <xdr:to>
      <xdr:col>7</xdr:col>
      <xdr:colOff>417830</xdr:colOff>
      <xdr:row>42</xdr:row>
      <xdr:rowOff>8572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B91D99-CE54-4B0C-BD0F-1CA2806452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0"/>
  <sheetViews>
    <sheetView tabSelected="1" workbookViewId="0">
      <selection activeCell="I36" sqref="I36"/>
    </sheetView>
  </sheetViews>
  <sheetFormatPr defaultRowHeight="14.5"/>
  <cols>
    <col min="1" max="26" width="25.81640625" style="8" customWidth="1"/>
    <col min="27" max="28" width="8.90625" style="10"/>
  </cols>
  <sheetData>
    <row r="1" spans="1:2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8">
      <c r="A2" s="2" t="s">
        <v>27</v>
      </c>
      <c r="B2" s="3">
        <v>4167</v>
      </c>
      <c r="C2" s="3">
        <v>6416</v>
      </c>
      <c r="D2" s="3">
        <v>62880</v>
      </c>
      <c r="E2" s="3">
        <v>49489</v>
      </c>
      <c r="F2" s="3">
        <v>94916</v>
      </c>
      <c r="G2" s="3">
        <v>133409</v>
      </c>
      <c r="H2" s="3">
        <v>59421</v>
      </c>
      <c r="I2" s="3">
        <v>245447</v>
      </c>
      <c r="J2" s="3">
        <v>30106</v>
      </c>
      <c r="K2" s="3">
        <v>55814</v>
      </c>
      <c r="L2" s="3">
        <v>235688</v>
      </c>
      <c r="M2" s="3">
        <v>120721</v>
      </c>
      <c r="N2" s="3">
        <v>139689</v>
      </c>
      <c r="O2" s="3">
        <v>57094</v>
      </c>
      <c r="P2" s="3">
        <v>214125</v>
      </c>
      <c r="Q2" s="3">
        <v>186228</v>
      </c>
      <c r="R2" s="3">
        <v>159467</v>
      </c>
      <c r="S2" s="3">
        <v>284836</v>
      </c>
      <c r="T2" s="3">
        <v>29832</v>
      </c>
      <c r="U2" s="3">
        <v>261249</v>
      </c>
      <c r="V2" s="3">
        <v>35748</v>
      </c>
      <c r="W2" s="3">
        <v>76330</v>
      </c>
      <c r="X2" s="3">
        <v>106549</v>
      </c>
      <c r="Y2" s="3">
        <v>82021</v>
      </c>
      <c r="Z2" s="3">
        <v>133662</v>
      </c>
      <c r="AA2" s="11">
        <f>SUM(B2:Z2)</f>
        <v>2865304</v>
      </c>
      <c r="AB2" s="10">
        <f>AA2/8317864*100</f>
        <v>34.447593757243446</v>
      </c>
    </row>
    <row r="3" spans="1:28">
      <c r="A3" s="4" t="s">
        <v>28</v>
      </c>
      <c r="B3" s="5">
        <v>3076</v>
      </c>
      <c r="C3" s="5">
        <v>11977</v>
      </c>
      <c r="D3" s="5">
        <v>49483</v>
      </c>
      <c r="E3" s="5">
        <v>52127</v>
      </c>
      <c r="F3" s="5">
        <v>162206</v>
      </c>
      <c r="G3" s="5">
        <v>116985</v>
      </c>
      <c r="H3" s="5">
        <v>77578</v>
      </c>
      <c r="I3" s="5">
        <v>125035</v>
      </c>
      <c r="J3" s="5">
        <v>42139</v>
      </c>
      <c r="K3" s="5">
        <v>52461</v>
      </c>
      <c r="L3" s="5">
        <v>138646</v>
      </c>
      <c r="M3" s="5">
        <v>96621</v>
      </c>
      <c r="N3" s="5">
        <v>56466</v>
      </c>
      <c r="O3" s="5">
        <v>103378</v>
      </c>
      <c r="P3" s="5">
        <v>184250</v>
      </c>
      <c r="Q3" s="5">
        <v>166000</v>
      </c>
      <c r="R3" s="5">
        <v>95569</v>
      </c>
      <c r="S3" s="5">
        <v>92395</v>
      </c>
      <c r="T3" s="5">
        <v>40401</v>
      </c>
      <c r="U3" s="5">
        <v>131724</v>
      </c>
      <c r="V3" s="5">
        <v>29913</v>
      </c>
      <c r="W3" s="5">
        <v>100255</v>
      </c>
      <c r="X3" s="5">
        <v>48108</v>
      </c>
      <c r="Y3" s="5">
        <v>38794</v>
      </c>
      <c r="Z3" s="5">
        <v>122144</v>
      </c>
      <c r="AA3" s="11">
        <f t="shared" ref="AA3:AA24" si="0">SUM(B3:Z3)</f>
        <v>2137731</v>
      </c>
      <c r="AB3" s="10">
        <f t="shared" ref="AB3:AB25" si="1">AA3/8317864*100</f>
        <v>25.70048031561949</v>
      </c>
    </row>
    <row r="4" spans="1:28">
      <c r="A4" s="2" t="s">
        <v>29</v>
      </c>
      <c r="B4" s="3">
        <v>1417</v>
      </c>
      <c r="C4" s="3">
        <v>3157</v>
      </c>
      <c r="D4" s="3">
        <v>44928</v>
      </c>
      <c r="E4" s="3">
        <v>37371</v>
      </c>
      <c r="F4" s="3">
        <v>202996</v>
      </c>
      <c r="G4" s="3">
        <v>97651</v>
      </c>
      <c r="H4" s="3">
        <v>44383</v>
      </c>
      <c r="I4" s="3">
        <v>92037</v>
      </c>
      <c r="J4" s="3">
        <v>51085</v>
      </c>
      <c r="K4" s="3">
        <v>69249</v>
      </c>
      <c r="L4" s="3">
        <v>78829</v>
      </c>
      <c r="M4" s="3">
        <v>40152</v>
      </c>
      <c r="N4" s="3">
        <v>127189</v>
      </c>
      <c r="O4" s="3">
        <v>57469</v>
      </c>
      <c r="P4" s="3">
        <v>132956</v>
      </c>
      <c r="Q4" s="3">
        <v>77519</v>
      </c>
      <c r="R4" s="3">
        <v>81003</v>
      </c>
      <c r="S4" s="3">
        <v>113432</v>
      </c>
      <c r="T4" s="3">
        <v>24753</v>
      </c>
      <c r="U4" s="3">
        <v>148995</v>
      </c>
      <c r="V4" s="3">
        <v>20822</v>
      </c>
      <c r="W4" s="3">
        <v>56782</v>
      </c>
      <c r="X4" s="3">
        <v>65109</v>
      </c>
      <c r="Y4" s="3">
        <v>51646</v>
      </c>
      <c r="Z4" s="3">
        <v>100916</v>
      </c>
      <c r="AA4" s="11">
        <f t="shared" si="0"/>
        <v>1821846</v>
      </c>
      <c r="AB4" s="10">
        <f t="shared" si="1"/>
        <v>21.90281062542018</v>
      </c>
    </row>
    <row r="5" spans="1:28">
      <c r="A5" s="4" t="s">
        <v>31</v>
      </c>
      <c r="B5" s="5">
        <v>454</v>
      </c>
      <c r="C5" s="5">
        <v>239</v>
      </c>
      <c r="D5" s="5">
        <v>2371</v>
      </c>
      <c r="E5" s="5">
        <v>18210</v>
      </c>
      <c r="F5" s="5">
        <v>93589</v>
      </c>
      <c r="G5" s="5">
        <v>38057</v>
      </c>
      <c r="H5" s="5">
        <v>19192</v>
      </c>
      <c r="I5" s="5">
        <v>33899</v>
      </c>
      <c r="J5" s="5">
        <v>13316</v>
      </c>
      <c r="K5" s="5">
        <v>24227</v>
      </c>
      <c r="L5" s="5">
        <v>59567</v>
      </c>
      <c r="M5" s="5">
        <v>3409</v>
      </c>
      <c r="N5" s="5">
        <v>29135</v>
      </c>
      <c r="O5" s="5">
        <v>6221</v>
      </c>
      <c r="P5" s="5">
        <v>70022</v>
      </c>
      <c r="Q5" s="5">
        <v>25976</v>
      </c>
      <c r="R5" s="5">
        <v>33193</v>
      </c>
      <c r="S5" s="5">
        <v>26761</v>
      </c>
      <c r="T5" s="5">
        <v>554</v>
      </c>
      <c r="U5" s="5">
        <v>30214</v>
      </c>
      <c r="V5" s="5">
        <v>2661</v>
      </c>
      <c r="W5" s="5">
        <v>12235</v>
      </c>
      <c r="X5" s="5">
        <v>2574</v>
      </c>
      <c r="Y5" s="5">
        <v>18638</v>
      </c>
      <c r="Z5" s="5">
        <v>17134</v>
      </c>
      <c r="AA5" s="11">
        <f t="shared" si="0"/>
        <v>581848</v>
      </c>
      <c r="AB5" s="10">
        <f t="shared" si="1"/>
        <v>6.9951612577459787</v>
      </c>
    </row>
    <row r="6" spans="1:28">
      <c r="A6" s="2" t="s">
        <v>30</v>
      </c>
      <c r="B6" s="3">
        <v>313</v>
      </c>
      <c r="C6" s="3">
        <v>2046</v>
      </c>
      <c r="D6" s="3">
        <v>6138</v>
      </c>
      <c r="E6" s="3">
        <v>28090</v>
      </c>
      <c r="F6" s="3">
        <v>8660</v>
      </c>
      <c r="G6" s="3">
        <v>33796</v>
      </c>
      <c r="H6" s="3">
        <v>14416</v>
      </c>
      <c r="I6" s="3">
        <v>9289</v>
      </c>
      <c r="J6" s="3">
        <v>10930</v>
      </c>
      <c r="K6" s="3">
        <v>11431</v>
      </c>
      <c r="L6" s="3">
        <v>10559</v>
      </c>
      <c r="M6" s="3">
        <v>19655</v>
      </c>
      <c r="N6" s="3">
        <v>21240</v>
      </c>
      <c r="O6" s="3">
        <v>32677</v>
      </c>
      <c r="P6" s="3">
        <v>36569</v>
      </c>
      <c r="Q6" s="3">
        <v>27291</v>
      </c>
      <c r="R6" s="3">
        <v>14223</v>
      </c>
      <c r="S6" s="3">
        <v>23050</v>
      </c>
      <c r="T6" s="3">
        <v>1826</v>
      </c>
      <c r="U6" s="3">
        <v>26991</v>
      </c>
      <c r="V6" s="3">
        <v>8474</v>
      </c>
      <c r="W6" s="3">
        <v>8203</v>
      </c>
      <c r="X6" s="3">
        <v>14363</v>
      </c>
      <c r="Y6" s="3">
        <v>9464</v>
      </c>
      <c r="Z6" s="3">
        <v>26110</v>
      </c>
      <c r="AA6" s="11">
        <f t="shared" si="0"/>
        <v>405804</v>
      </c>
      <c r="AB6" s="10">
        <f t="shared" si="1"/>
        <v>4.8787044366197856</v>
      </c>
    </row>
    <row r="7" spans="1:28">
      <c r="A7" s="4" t="s">
        <v>33</v>
      </c>
      <c r="B7" s="5">
        <v>63</v>
      </c>
      <c r="C7" s="5">
        <v>936</v>
      </c>
      <c r="D7" s="5">
        <v>5955</v>
      </c>
      <c r="E7" s="5">
        <v>10407</v>
      </c>
      <c r="F7" s="5">
        <v>8730</v>
      </c>
      <c r="G7" s="5">
        <v>8197</v>
      </c>
      <c r="H7" s="5">
        <v>10705</v>
      </c>
      <c r="I7" s="5">
        <v>4521</v>
      </c>
      <c r="J7" s="5">
        <v>5441</v>
      </c>
      <c r="K7" s="5">
        <v>8508</v>
      </c>
      <c r="L7" s="5">
        <v>32744</v>
      </c>
      <c r="M7" s="5">
        <v>10612</v>
      </c>
      <c r="N7" s="5">
        <v>18763</v>
      </c>
      <c r="O7" s="5">
        <v>5247</v>
      </c>
      <c r="P7" s="5">
        <v>34660</v>
      </c>
      <c r="Q7" s="5">
        <v>12736</v>
      </c>
      <c r="R7" s="5">
        <v>8980</v>
      </c>
      <c r="S7" s="5">
        <v>9091</v>
      </c>
      <c r="T7" s="5">
        <v>805</v>
      </c>
      <c r="U7" s="5">
        <v>8393</v>
      </c>
      <c r="V7" s="5">
        <v>6401</v>
      </c>
      <c r="W7" s="5">
        <v>10023</v>
      </c>
      <c r="X7" s="5">
        <v>4713</v>
      </c>
      <c r="Y7" s="5">
        <v>8239</v>
      </c>
      <c r="Z7" s="5">
        <v>6006</v>
      </c>
      <c r="AA7" s="11">
        <f t="shared" si="0"/>
        <v>240876</v>
      </c>
      <c r="AB7" s="10">
        <f t="shared" si="1"/>
        <v>2.8958876942445801</v>
      </c>
    </row>
    <row r="8" spans="1:28">
      <c r="A8" s="2" t="s">
        <v>34</v>
      </c>
      <c r="B8" s="3">
        <v>26</v>
      </c>
      <c r="C8" s="3">
        <v>249</v>
      </c>
      <c r="D8" s="3">
        <v>2322</v>
      </c>
      <c r="E8" s="3">
        <v>2701</v>
      </c>
      <c r="F8" s="3">
        <v>3105</v>
      </c>
      <c r="G8" s="3">
        <v>6387</v>
      </c>
      <c r="H8" s="3">
        <v>2447</v>
      </c>
      <c r="I8" s="3">
        <v>657</v>
      </c>
      <c r="J8" s="3">
        <v>1299</v>
      </c>
      <c r="K8" s="3">
        <v>2279</v>
      </c>
      <c r="L8" s="3">
        <v>3966</v>
      </c>
      <c r="M8" s="3">
        <v>3370</v>
      </c>
      <c r="N8" s="3">
        <v>6790</v>
      </c>
      <c r="O8" s="3">
        <v>892</v>
      </c>
      <c r="P8" s="3">
        <v>7974</v>
      </c>
      <c r="Q8" s="3">
        <v>2671</v>
      </c>
      <c r="R8" s="3">
        <v>3963</v>
      </c>
      <c r="S8" s="3">
        <v>1405</v>
      </c>
      <c r="T8" s="3">
        <v>137</v>
      </c>
      <c r="U8" s="3">
        <v>1384</v>
      </c>
      <c r="V8" s="3">
        <v>6180</v>
      </c>
      <c r="W8" s="3">
        <v>3850</v>
      </c>
      <c r="X8" s="3">
        <v>411</v>
      </c>
      <c r="Y8" s="3">
        <v>3556</v>
      </c>
      <c r="Z8" s="3">
        <v>1026</v>
      </c>
      <c r="AA8" s="11">
        <f t="shared" si="0"/>
        <v>69047</v>
      </c>
      <c r="AB8" s="10">
        <f t="shared" si="1"/>
        <v>0.83010494040296878</v>
      </c>
    </row>
    <row r="9" spans="1:28">
      <c r="A9" s="4" t="s">
        <v>35</v>
      </c>
      <c r="B9" s="5">
        <v>12</v>
      </c>
      <c r="C9" s="5">
        <v>185</v>
      </c>
      <c r="D9" s="5">
        <v>578</v>
      </c>
      <c r="E9" s="5">
        <v>884</v>
      </c>
      <c r="F9" s="5">
        <v>770</v>
      </c>
      <c r="G9" s="5">
        <v>2099</v>
      </c>
      <c r="H9" s="5">
        <v>2086</v>
      </c>
      <c r="I9" s="5">
        <v>650</v>
      </c>
      <c r="J9" s="5">
        <v>677</v>
      </c>
      <c r="K9" s="5">
        <v>2353</v>
      </c>
      <c r="L9" s="5">
        <v>11083</v>
      </c>
      <c r="M9" s="5">
        <v>2895</v>
      </c>
      <c r="N9" s="5">
        <v>10550</v>
      </c>
      <c r="O9" s="5">
        <v>1833</v>
      </c>
      <c r="P9" s="5">
        <v>9579</v>
      </c>
      <c r="Q9" s="5">
        <v>1900</v>
      </c>
      <c r="R9" s="5">
        <v>1661</v>
      </c>
      <c r="S9" s="5">
        <v>3160</v>
      </c>
      <c r="T9" s="5">
        <v>84</v>
      </c>
      <c r="U9" s="5">
        <v>2050</v>
      </c>
      <c r="V9" s="5">
        <v>6095</v>
      </c>
      <c r="W9" s="5">
        <v>1300</v>
      </c>
      <c r="X9" s="5">
        <v>623</v>
      </c>
      <c r="Y9" s="5">
        <v>1875</v>
      </c>
      <c r="Z9" s="5">
        <v>2298</v>
      </c>
      <c r="AA9" s="11">
        <f t="shared" si="0"/>
        <v>67280</v>
      </c>
      <c r="AB9" s="10">
        <f t="shared" si="1"/>
        <v>0.80886150579042893</v>
      </c>
    </row>
    <row r="10" spans="1:28">
      <c r="A10" s="2" t="s">
        <v>49</v>
      </c>
      <c r="B10" s="3">
        <v>10</v>
      </c>
      <c r="C10" s="3">
        <v>184</v>
      </c>
      <c r="D10" s="3">
        <v>575</v>
      </c>
      <c r="E10" s="3">
        <v>1267</v>
      </c>
      <c r="F10" s="3">
        <v>641</v>
      </c>
      <c r="G10" s="3">
        <v>2400</v>
      </c>
      <c r="H10" s="3">
        <v>1958</v>
      </c>
      <c r="I10" s="3">
        <v>567</v>
      </c>
      <c r="J10" s="3">
        <v>763</v>
      </c>
      <c r="K10" s="3">
        <v>1848</v>
      </c>
      <c r="L10" s="3">
        <v>10413</v>
      </c>
      <c r="M10" s="3">
        <v>1812</v>
      </c>
      <c r="N10" s="3">
        <v>2952</v>
      </c>
      <c r="O10" s="3">
        <v>995</v>
      </c>
      <c r="P10" s="3">
        <v>6685</v>
      </c>
      <c r="Q10" s="3">
        <v>1309</v>
      </c>
      <c r="R10" s="3">
        <v>2845</v>
      </c>
      <c r="S10" s="3">
        <v>1783</v>
      </c>
      <c r="T10" s="3">
        <v>27</v>
      </c>
      <c r="U10" s="3">
        <v>2611</v>
      </c>
      <c r="V10" s="3">
        <v>737</v>
      </c>
      <c r="W10" s="3">
        <v>191</v>
      </c>
      <c r="X10" s="3">
        <v>767</v>
      </c>
      <c r="Y10" s="3">
        <v>882</v>
      </c>
      <c r="Z10" s="3">
        <v>1074</v>
      </c>
      <c r="AA10" s="11">
        <f t="shared" si="0"/>
        <v>45296</v>
      </c>
      <c r="AB10" s="10">
        <f t="shared" si="1"/>
        <v>0.5445628829709166</v>
      </c>
    </row>
    <row r="11" spans="1:28">
      <c r="A11" s="4" t="s">
        <v>36</v>
      </c>
      <c r="B11" s="5">
        <v>0</v>
      </c>
      <c r="C11" s="5">
        <v>46</v>
      </c>
      <c r="D11" s="5">
        <v>804</v>
      </c>
      <c r="E11" s="5">
        <v>230</v>
      </c>
      <c r="F11" s="5">
        <v>340</v>
      </c>
      <c r="G11" s="5">
        <v>519</v>
      </c>
      <c r="H11" s="5">
        <v>805</v>
      </c>
      <c r="I11" s="5">
        <v>337</v>
      </c>
      <c r="J11" s="5">
        <v>538</v>
      </c>
      <c r="K11" s="5">
        <v>965</v>
      </c>
      <c r="L11" s="5">
        <v>6101</v>
      </c>
      <c r="M11" s="5">
        <v>832</v>
      </c>
      <c r="N11" s="5">
        <v>1541</v>
      </c>
      <c r="O11" s="5">
        <v>120</v>
      </c>
      <c r="P11" s="5">
        <v>2698</v>
      </c>
      <c r="Q11" s="5">
        <v>1248</v>
      </c>
      <c r="R11" s="5">
        <v>1000</v>
      </c>
      <c r="S11" s="5">
        <v>788</v>
      </c>
      <c r="T11" s="5">
        <v>385</v>
      </c>
      <c r="U11" s="5">
        <v>2266</v>
      </c>
      <c r="V11" s="5">
        <v>466</v>
      </c>
      <c r="W11" s="5">
        <v>242</v>
      </c>
      <c r="X11" s="5">
        <v>331</v>
      </c>
      <c r="Y11" s="5">
        <v>602</v>
      </c>
      <c r="Z11" s="5">
        <v>612</v>
      </c>
      <c r="AA11" s="11">
        <f t="shared" si="0"/>
        <v>23816</v>
      </c>
      <c r="AB11" s="10">
        <f t="shared" si="1"/>
        <v>0.28632350805447165</v>
      </c>
    </row>
    <row r="12" spans="1:28">
      <c r="A12" s="2" t="s">
        <v>47</v>
      </c>
      <c r="B12" s="3">
        <v>4</v>
      </c>
      <c r="C12" s="3">
        <v>12</v>
      </c>
      <c r="D12" s="3">
        <v>722</v>
      </c>
      <c r="E12" s="3">
        <v>230</v>
      </c>
      <c r="F12" s="3">
        <v>3044</v>
      </c>
      <c r="G12" s="3">
        <v>195</v>
      </c>
      <c r="H12" s="3">
        <v>216</v>
      </c>
      <c r="I12" s="3">
        <v>208</v>
      </c>
      <c r="J12" s="3">
        <v>759</v>
      </c>
      <c r="K12" s="3">
        <v>400</v>
      </c>
      <c r="L12" s="3">
        <v>8070</v>
      </c>
      <c r="M12" s="3">
        <v>597</v>
      </c>
      <c r="N12" s="3">
        <v>381</v>
      </c>
      <c r="O12" s="3">
        <v>155</v>
      </c>
      <c r="P12" s="3">
        <v>248</v>
      </c>
      <c r="Q12" s="3">
        <v>773</v>
      </c>
      <c r="R12" s="3">
        <v>492</v>
      </c>
      <c r="S12" s="3">
        <v>488</v>
      </c>
      <c r="T12" s="3">
        <v>146</v>
      </c>
      <c r="U12" s="3">
        <v>1186</v>
      </c>
      <c r="V12" s="3">
        <v>244</v>
      </c>
      <c r="W12" s="3">
        <v>137</v>
      </c>
      <c r="X12" s="3">
        <v>299</v>
      </c>
      <c r="Y12" s="3">
        <v>31</v>
      </c>
      <c r="Z12" s="3">
        <v>326</v>
      </c>
      <c r="AA12" s="11">
        <f t="shared" si="0"/>
        <v>19363</v>
      </c>
      <c r="AB12" s="10">
        <f t="shared" si="1"/>
        <v>0.23278812926010814</v>
      </c>
    </row>
    <row r="13" spans="1:28">
      <c r="A13" s="4" t="s">
        <v>37</v>
      </c>
      <c r="B13" s="5">
        <v>10</v>
      </c>
      <c r="C13" s="5">
        <v>22</v>
      </c>
      <c r="D13" s="5">
        <v>323</v>
      </c>
      <c r="E13" s="5">
        <v>619</v>
      </c>
      <c r="F13" s="5">
        <v>56</v>
      </c>
      <c r="G13" s="5">
        <v>448</v>
      </c>
      <c r="H13" s="5">
        <v>700</v>
      </c>
      <c r="I13" s="5">
        <v>1105</v>
      </c>
      <c r="J13" s="5">
        <v>251</v>
      </c>
      <c r="K13" s="5">
        <v>99</v>
      </c>
      <c r="L13" s="5">
        <v>1041</v>
      </c>
      <c r="M13" s="5">
        <v>790</v>
      </c>
      <c r="N13" s="5">
        <v>1400</v>
      </c>
      <c r="O13" s="5">
        <v>1127</v>
      </c>
      <c r="P13" s="5">
        <v>1362</v>
      </c>
      <c r="Q13" s="5">
        <v>1068</v>
      </c>
      <c r="R13" s="5">
        <v>842</v>
      </c>
      <c r="S13" s="5">
        <v>1810</v>
      </c>
      <c r="T13" s="5">
        <v>202</v>
      </c>
      <c r="U13" s="5">
        <v>765</v>
      </c>
      <c r="V13" s="5">
        <v>165</v>
      </c>
      <c r="W13" s="5">
        <v>811</v>
      </c>
      <c r="X13" s="5">
        <v>899</v>
      </c>
      <c r="Y13" s="5">
        <v>542</v>
      </c>
      <c r="Z13" s="5">
        <v>1281</v>
      </c>
      <c r="AA13" s="11">
        <f t="shared" si="0"/>
        <v>17738</v>
      </c>
      <c r="AB13" s="10">
        <f t="shared" si="1"/>
        <v>0.21325186369962287</v>
      </c>
    </row>
    <row r="14" spans="1:28">
      <c r="A14" s="2" t="s">
        <v>38</v>
      </c>
      <c r="B14" s="3">
        <v>0</v>
      </c>
      <c r="C14" s="3">
        <v>0</v>
      </c>
      <c r="D14" s="3">
        <v>893</v>
      </c>
      <c r="E14" s="3">
        <v>58</v>
      </c>
      <c r="F14" s="3">
        <v>420</v>
      </c>
      <c r="G14" s="3">
        <v>176</v>
      </c>
      <c r="H14" s="3">
        <v>478</v>
      </c>
      <c r="I14" s="3">
        <v>62</v>
      </c>
      <c r="J14" s="3">
        <v>497</v>
      </c>
      <c r="K14" s="3">
        <v>9</v>
      </c>
      <c r="L14" s="3">
        <v>3683</v>
      </c>
      <c r="M14" s="3">
        <v>534</v>
      </c>
      <c r="N14" s="3">
        <v>566</v>
      </c>
      <c r="O14" s="3">
        <v>521</v>
      </c>
      <c r="P14" s="3">
        <v>1365</v>
      </c>
      <c r="Q14" s="3">
        <v>810</v>
      </c>
      <c r="R14" s="3">
        <v>1023</v>
      </c>
      <c r="S14" s="3">
        <v>1030</v>
      </c>
      <c r="T14" s="3">
        <v>84</v>
      </c>
      <c r="U14" s="3">
        <v>160</v>
      </c>
      <c r="V14" s="3">
        <v>0</v>
      </c>
      <c r="W14" s="3">
        <v>576</v>
      </c>
      <c r="X14" s="3">
        <v>227</v>
      </c>
      <c r="Y14" s="3">
        <v>441</v>
      </c>
      <c r="Z14" s="3">
        <v>266</v>
      </c>
      <c r="AA14" s="11">
        <f t="shared" si="0"/>
        <v>13879</v>
      </c>
      <c r="AB14" s="10">
        <f t="shared" si="1"/>
        <v>0.16685774136244594</v>
      </c>
    </row>
    <row r="15" spans="1:28">
      <c r="A15" s="4" t="s">
        <v>39</v>
      </c>
      <c r="B15" s="5">
        <v>0</v>
      </c>
      <c r="C15" s="5">
        <v>25</v>
      </c>
      <c r="D15" s="5">
        <v>0</v>
      </c>
      <c r="E15" s="5">
        <v>51</v>
      </c>
      <c r="F15" s="5">
        <v>8</v>
      </c>
      <c r="G15" s="5">
        <v>99</v>
      </c>
      <c r="H15" s="5">
        <v>1328</v>
      </c>
      <c r="I15" s="5">
        <v>126</v>
      </c>
      <c r="J15" s="5">
        <v>52</v>
      </c>
      <c r="K15" s="5">
        <v>0</v>
      </c>
      <c r="L15" s="5">
        <v>441</v>
      </c>
      <c r="M15" s="5">
        <v>39</v>
      </c>
      <c r="N15" s="5">
        <v>331</v>
      </c>
      <c r="O15" s="5">
        <v>391</v>
      </c>
      <c r="P15" s="5">
        <v>625</v>
      </c>
      <c r="Q15" s="5">
        <v>41</v>
      </c>
      <c r="R15" s="5">
        <v>227</v>
      </c>
      <c r="S15" s="5">
        <v>114</v>
      </c>
      <c r="T15" s="5">
        <v>0</v>
      </c>
      <c r="U15" s="5">
        <v>0</v>
      </c>
      <c r="V15" s="5">
        <v>0</v>
      </c>
      <c r="W15" s="5">
        <v>0</v>
      </c>
      <c r="X15" s="5">
        <v>2</v>
      </c>
      <c r="Y15" s="5">
        <v>0</v>
      </c>
      <c r="Z15" s="5">
        <v>18</v>
      </c>
      <c r="AA15" s="11">
        <f t="shared" si="0"/>
        <v>3918</v>
      </c>
      <c r="AB15" s="10">
        <f t="shared" si="1"/>
        <v>4.7103439055988412E-2</v>
      </c>
    </row>
    <row r="16" spans="1:28">
      <c r="A16" s="2" t="s">
        <v>40</v>
      </c>
      <c r="B16" s="3">
        <v>0</v>
      </c>
      <c r="C16" s="3">
        <v>0</v>
      </c>
      <c r="D16" s="3">
        <v>0</v>
      </c>
      <c r="E16" s="3">
        <v>0</v>
      </c>
      <c r="F16" s="3">
        <v>5</v>
      </c>
      <c r="G16" s="3">
        <v>7</v>
      </c>
      <c r="H16" s="3">
        <v>0</v>
      </c>
      <c r="I16" s="3">
        <v>4</v>
      </c>
      <c r="J16" s="3">
        <v>65</v>
      </c>
      <c r="K16" s="3">
        <v>31</v>
      </c>
      <c r="L16" s="3">
        <v>32</v>
      </c>
      <c r="M16" s="3">
        <v>336</v>
      </c>
      <c r="N16" s="3">
        <v>506</v>
      </c>
      <c r="O16" s="3">
        <v>94</v>
      </c>
      <c r="P16" s="3">
        <v>341</v>
      </c>
      <c r="Q16" s="3">
        <v>0</v>
      </c>
      <c r="R16" s="3">
        <v>8</v>
      </c>
      <c r="S16" s="3">
        <v>1</v>
      </c>
      <c r="T16" s="3">
        <v>0</v>
      </c>
      <c r="U16" s="3">
        <v>0</v>
      </c>
      <c r="V16" s="3">
        <v>341</v>
      </c>
      <c r="W16" s="3">
        <v>18</v>
      </c>
      <c r="X16" s="3">
        <v>0</v>
      </c>
      <c r="Y16" s="3">
        <v>0</v>
      </c>
      <c r="Z16" s="3">
        <v>0</v>
      </c>
      <c r="AA16" s="11">
        <f t="shared" si="0"/>
        <v>1789</v>
      </c>
      <c r="AB16" s="10">
        <f t="shared" si="1"/>
        <v>2.150792559243575E-2</v>
      </c>
    </row>
    <row r="17" spans="1:28">
      <c r="A17" s="4" t="s">
        <v>51</v>
      </c>
      <c r="B17" s="5">
        <v>0</v>
      </c>
      <c r="C17" s="5">
        <v>24</v>
      </c>
      <c r="D17" s="5">
        <v>2</v>
      </c>
      <c r="E17" s="5">
        <v>0</v>
      </c>
      <c r="F17" s="5">
        <v>0</v>
      </c>
      <c r="G17" s="5">
        <v>6</v>
      </c>
      <c r="H17" s="5">
        <v>0</v>
      </c>
      <c r="I17" s="5">
        <v>237</v>
      </c>
      <c r="J17" s="5">
        <v>0</v>
      </c>
      <c r="K17" s="5">
        <v>0</v>
      </c>
      <c r="L17" s="5">
        <v>230</v>
      </c>
      <c r="M17" s="5">
        <v>137</v>
      </c>
      <c r="N17" s="5">
        <v>77</v>
      </c>
      <c r="O17" s="5">
        <v>0</v>
      </c>
      <c r="P17" s="5">
        <v>39</v>
      </c>
      <c r="Q17" s="5">
        <v>3</v>
      </c>
      <c r="R17" s="5">
        <v>0</v>
      </c>
      <c r="S17" s="5">
        <v>21</v>
      </c>
      <c r="T17" s="5">
        <v>0</v>
      </c>
      <c r="U17" s="5">
        <v>7</v>
      </c>
      <c r="V17" s="5">
        <v>0</v>
      </c>
      <c r="W17" s="5">
        <v>0</v>
      </c>
      <c r="X17" s="5">
        <v>0</v>
      </c>
      <c r="Y17" s="5">
        <v>7</v>
      </c>
      <c r="Z17" s="5">
        <v>3</v>
      </c>
      <c r="AA17" s="11">
        <f t="shared" si="0"/>
        <v>793</v>
      </c>
      <c r="AB17" s="10">
        <f t="shared" si="1"/>
        <v>9.5336975935167972E-3</v>
      </c>
    </row>
    <row r="18" spans="1:28">
      <c r="A18" s="2" t="s">
        <v>41</v>
      </c>
      <c r="B18" s="3">
        <v>2</v>
      </c>
      <c r="C18" s="3">
        <v>0</v>
      </c>
      <c r="D18" s="3">
        <v>24</v>
      </c>
      <c r="E18" s="3">
        <v>0</v>
      </c>
      <c r="F18" s="3">
        <v>28</v>
      </c>
      <c r="G18" s="3">
        <v>0</v>
      </c>
      <c r="H18" s="3">
        <v>0</v>
      </c>
      <c r="I18" s="3">
        <v>0</v>
      </c>
      <c r="J18" s="3">
        <v>220</v>
      </c>
      <c r="K18" s="3">
        <v>38</v>
      </c>
      <c r="L18" s="3">
        <v>17</v>
      </c>
      <c r="M18" s="3">
        <v>0</v>
      </c>
      <c r="N18" s="3">
        <v>3</v>
      </c>
      <c r="O18" s="3">
        <v>0</v>
      </c>
      <c r="P18" s="3">
        <v>50</v>
      </c>
      <c r="Q18" s="3">
        <v>20</v>
      </c>
      <c r="R18" s="3">
        <v>0</v>
      </c>
      <c r="S18" s="3">
        <v>0</v>
      </c>
      <c r="T18" s="3">
        <v>3</v>
      </c>
      <c r="U18" s="3">
        <v>93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11">
        <f t="shared" si="0"/>
        <v>498</v>
      </c>
      <c r="AB18" s="10">
        <f t="shared" si="1"/>
        <v>5.9871139994594766E-3</v>
      </c>
    </row>
    <row r="19" spans="1:28">
      <c r="A19" s="4" t="s">
        <v>50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5</v>
      </c>
      <c r="J19" s="5">
        <v>111</v>
      </c>
      <c r="K19" s="5">
        <v>0</v>
      </c>
      <c r="L19" s="5">
        <v>0</v>
      </c>
      <c r="M19" s="5">
        <v>2</v>
      </c>
      <c r="N19" s="5">
        <v>0</v>
      </c>
      <c r="O19" s="5">
        <v>0</v>
      </c>
      <c r="P19" s="5">
        <v>227</v>
      </c>
      <c r="Q19" s="5">
        <v>0</v>
      </c>
      <c r="R19" s="5">
        <v>0</v>
      </c>
      <c r="S19" s="5">
        <v>4</v>
      </c>
      <c r="T19" s="5">
        <v>0</v>
      </c>
      <c r="U19" s="5">
        <v>0</v>
      </c>
      <c r="V19" s="5">
        <v>0</v>
      </c>
      <c r="W19" s="5">
        <v>55</v>
      </c>
      <c r="X19" s="5">
        <v>0</v>
      </c>
      <c r="Y19" s="5">
        <v>0</v>
      </c>
      <c r="Z19" s="5">
        <v>0</v>
      </c>
      <c r="AA19" s="11">
        <f t="shared" si="0"/>
        <v>404</v>
      </c>
      <c r="AB19" s="10">
        <f t="shared" si="1"/>
        <v>4.8570161762683303E-3</v>
      </c>
    </row>
    <row r="20" spans="1:28">
      <c r="A20" s="2" t="s">
        <v>42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5</v>
      </c>
      <c r="J20" s="3">
        <v>0</v>
      </c>
      <c r="K20" s="3">
        <v>0</v>
      </c>
      <c r="L20" s="3">
        <v>176</v>
      </c>
      <c r="M20" s="3">
        <v>0</v>
      </c>
      <c r="N20" s="3">
        <v>15</v>
      </c>
      <c r="O20" s="3">
        <v>0</v>
      </c>
      <c r="P20" s="3">
        <v>128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8</v>
      </c>
      <c r="AA20" s="11">
        <f t="shared" si="0"/>
        <v>332</v>
      </c>
      <c r="AB20" s="10">
        <f t="shared" si="1"/>
        <v>3.9914093329729847E-3</v>
      </c>
    </row>
    <row r="21" spans="1:28">
      <c r="A21" s="4" t="s">
        <v>43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17</v>
      </c>
      <c r="M21" s="5">
        <v>0</v>
      </c>
      <c r="N21" s="5">
        <v>10</v>
      </c>
      <c r="O21" s="5">
        <v>19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218</v>
      </c>
      <c r="AA21" s="11">
        <f t="shared" si="0"/>
        <v>264</v>
      </c>
      <c r="AB21" s="10">
        <f t="shared" si="1"/>
        <v>3.1738917587496025E-3</v>
      </c>
    </row>
    <row r="22" spans="1:28">
      <c r="A22" s="2" t="s">
        <v>44</v>
      </c>
      <c r="B22" s="3">
        <v>0</v>
      </c>
      <c r="C22" s="3">
        <v>0</v>
      </c>
      <c r="D22" s="3">
        <v>0</v>
      </c>
      <c r="E22" s="3">
        <v>0</v>
      </c>
      <c r="F22" s="3">
        <v>2</v>
      </c>
      <c r="G22" s="3">
        <v>0</v>
      </c>
      <c r="H22" s="3">
        <v>0</v>
      </c>
      <c r="I22" s="3">
        <v>0</v>
      </c>
      <c r="J22" s="3">
        <v>0</v>
      </c>
      <c r="K22" s="3">
        <v>1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2</v>
      </c>
      <c r="V22" s="3">
        <v>0</v>
      </c>
      <c r="W22" s="3">
        <v>0</v>
      </c>
      <c r="X22" s="3">
        <v>0</v>
      </c>
      <c r="Y22" s="3">
        <v>17</v>
      </c>
      <c r="Z22" s="3">
        <v>0</v>
      </c>
      <c r="AA22" s="11">
        <f t="shared" si="0"/>
        <v>22</v>
      </c>
      <c r="AB22" s="10">
        <f t="shared" si="1"/>
        <v>2.6449097989580017E-4</v>
      </c>
    </row>
    <row r="23" spans="1:28">
      <c r="A23" s="4" t="s">
        <v>45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10</v>
      </c>
      <c r="W23" s="5">
        <v>0</v>
      </c>
      <c r="X23" s="5">
        <v>0</v>
      </c>
      <c r="Y23" s="5">
        <v>0</v>
      </c>
      <c r="Z23" s="5">
        <v>0</v>
      </c>
      <c r="AA23" s="11">
        <f t="shared" si="0"/>
        <v>10</v>
      </c>
      <c r="AB23" s="10">
        <f t="shared" si="1"/>
        <v>1.2022317267990917E-4</v>
      </c>
    </row>
    <row r="24" spans="1:28">
      <c r="A24" s="2" t="s">
        <v>46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4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2</v>
      </c>
      <c r="X24" s="3">
        <v>0</v>
      </c>
      <c r="Y24" s="3">
        <v>0</v>
      </c>
      <c r="Z24" s="3">
        <v>0</v>
      </c>
      <c r="AA24" s="11">
        <f t="shared" si="0"/>
        <v>6</v>
      </c>
      <c r="AB24" s="10">
        <f t="shared" si="1"/>
        <v>7.2133903607945503E-5</v>
      </c>
    </row>
    <row r="25" spans="1:28">
      <c r="A25" s="6" t="s">
        <v>26</v>
      </c>
      <c r="B25" s="7">
        <v>9554</v>
      </c>
      <c r="C25" s="7">
        <v>25518</v>
      </c>
      <c r="D25" s="7">
        <v>177998</v>
      </c>
      <c r="E25" s="7">
        <v>201734</v>
      </c>
      <c r="F25" s="7">
        <v>579516</v>
      </c>
      <c r="G25" s="7">
        <v>440431</v>
      </c>
      <c r="H25" s="7">
        <v>235713</v>
      </c>
      <c r="I25" s="7">
        <v>514191</v>
      </c>
      <c r="J25" s="7">
        <v>158249</v>
      </c>
      <c r="K25" s="7">
        <v>229717</v>
      </c>
      <c r="L25" s="7">
        <v>601303</v>
      </c>
      <c r="M25" s="7">
        <v>302514</v>
      </c>
      <c r="N25" s="7">
        <v>417604</v>
      </c>
      <c r="O25" s="7">
        <v>268233</v>
      </c>
      <c r="P25" s="7">
        <v>703903</v>
      </c>
      <c r="Q25" s="7">
        <v>505593</v>
      </c>
      <c r="R25" s="7">
        <v>404496</v>
      </c>
      <c r="S25" s="7">
        <v>560169</v>
      </c>
      <c r="T25" s="7">
        <v>99239</v>
      </c>
      <c r="U25" s="7">
        <v>618090</v>
      </c>
      <c r="V25" s="7">
        <v>118257</v>
      </c>
      <c r="W25" s="7">
        <v>271010</v>
      </c>
      <c r="X25" s="7">
        <v>244975</v>
      </c>
      <c r="Y25" s="7">
        <v>216755</v>
      </c>
      <c r="Z25" s="7">
        <v>413102</v>
      </c>
      <c r="AA25" s="11">
        <f>SUM(B25:Z25)</f>
        <v>8317864</v>
      </c>
      <c r="AB25" s="10">
        <f t="shared" si="1"/>
        <v>100</v>
      </c>
    </row>
    <row r="27" spans="1:28">
      <c r="A27" s="12" t="s">
        <v>27</v>
      </c>
      <c r="B27" s="9">
        <v>34.447593757243403</v>
      </c>
      <c r="D27" s="8" t="s">
        <v>27</v>
      </c>
      <c r="E27" s="9">
        <f>B27+B37</f>
        <v>34.680381886503511</v>
      </c>
    </row>
    <row r="28" spans="1:28">
      <c r="A28" s="12" t="s">
        <v>28</v>
      </c>
      <c r="B28" s="9">
        <v>25.70048031561949</v>
      </c>
      <c r="D28" s="8" t="s">
        <v>28</v>
      </c>
      <c r="E28" s="9">
        <v>25.70048031561949</v>
      </c>
    </row>
    <row r="29" spans="1:28">
      <c r="A29" s="12" t="s">
        <v>29</v>
      </c>
      <c r="B29" s="9">
        <v>21.90281062542018</v>
      </c>
      <c r="D29" s="8" t="s">
        <v>29</v>
      </c>
      <c r="E29" s="9">
        <v>21.90281062542018</v>
      </c>
    </row>
    <row r="30" spans="1:28">
      <c r="A30" s="12" t="s">
        <v>31</v>
      </c>
      <c r="B30" s="9">
        <v>6.9951612577459787</v>
      </c>
      <c r="D30" s="8" t="s">
        <v>31</v>
      </c>
      <c r="E30" s="9">
        <f>B30+B32</f>
        <v>9.8910489519905589</v>
      </c>
    </row>
    <row r="31" spans="1:28">
      <c r="A31" s="12" t="s">
        <v>30</v>
      </c>
      <c r="B31" s="9">
        <v>4.8787044366197856</v>
      </c>
      <c r="D31" s="8" t="s">
        <v>30</v>
      </c>
      <c r="E31" s="9">
        <v>4.8787044366197856</v>
      </c>
    </row>
    <row r="32" spans="1:28">
      <c r="A32" s="12" t="s">
        <v>33</v>
      </c>
      <c r="B32" s="9">
        <v>2.8958876942445801</v>
      </c>
      <c r="D32" s="8" t="s">
        <v>32</v>
      </c>
      <c r="E32" s="9">
        <f>B33+B34+B35+B36+B38+B39+B40+B41+B42+B43+B44+B45+B46+B47+B48+B49</f>
        <v>2.9465737838464299</v>
      </c>
    </row>
    <row r="33" spans="1:5">
      <c r="A33" s="12" t="s">
        <v>34</v>
      </c>
      <c r="B33" s="9">
        <v>0.83010494040296878</v>
      </c>
      <c r="E33" s="9"/>
    </row>
    <row r="34" spans="1:5">
      <c r="A34" s="12" t="s">
        <v>35</v>
      </c>
      <c r="B34" s="9">
        <v>0.80886150579042893</v>
      </c>
    </row>
    <row r="35" spans="1:5">
      <c r="A35" s="12" t="s">
        <v>48</v>
      </c>
      <c r="B35" s="9">
        <v>0.5445628829709166</v>
      </c>
    </row>
    <row r="36" spans="1:5">
      <c r="A36" s="12" t="s">
        <v>36</v>
      </c>
      <c r="B36" s="9">
        <v>0.28632350805447165</v>
      </c>
    </row>
    <row r="37" spans="1:5">
      <c r="A37" s="12" t="s">
        <v>47</v>
      </c>
      <c r="B37" s="9">
        <v>0.23278812926010814</v>
      </c>
    </row>
    <row r="38" spans="1:5">
      <c r="A38" s="12" t="s">
        <v>37</v>
      </c>
      <c r="B38" s="9">
        <v>0.21325186369962287</v>
      </c>
    </row>
    <row r="39" spans="1:5">
      <c r="A39" s="12" t="s">
        <v>38</v>
      </c>
      <c r="B39" s="9">
        <v>0.16685774136244594</v>
      </c>
    </row>
    <row r="40" spans="1:5">
      <c r="A40" s="12" t="s">
        <v>39</v>
      </c>
      <c r="B40" s="9">
        <v>4.7103439055988412E-2</v>
      </c>
    </row>
    <row r="41" spans="1:5">
      <c r="A41" s="12" t="s">
        <v>40</v>
      </c>
      <c r="B41" s="9">
        <v>2.150792559243575E-2</v>
      </c>
    </row>
    <row r="42" spans="1:5">
      <c r="A42" s="12" t="s">
        <v>51</v>
      </c>
      <c r="B42" s="9">
        <v>9.5336975935167972E-3</v>
      </c>
    </row>
    <row r="43" spans="1:5">
      <c r="A43" s="12" t="s">
        <v>41</v>
      </c>
      <c r="B43" s="9">
        <v>5.9871139994594766E-3</v>
      </c>
    </row>
    <row r="44" spans="1:5">
      <c r="A44" s="12" t="s">
        <v>50</v>
      </c>
      <c r="B44" s="9">
        <v>4.8570161762683303E-3</v>
      </c>
    </row>
    <row r="45" spans="1:5">
      <c r="A45" s="12" t="s">
        <v>42</v>
      </c>
      <c r="B45" s="9">
        <v>3.9914093329729847E-3</v>
      </c>
    </row>
    <row r="46" spans="1:5">
      <c r="A46" s="12" t="s">
        <v>43</v>
      </c>
      <c r="B46" s="9">
        <v>3.1738917587496025E-3</v>
      </c>
    </row>
    <row r="47" spans="1:5">
      <c r="A47" s="12" t="s">
        <v>44</v>
      </c>
      <c r="B47" s="9">
        <v>2.6449097989580017E-4</v>
      </c>
    </row>
    <row r="48" spans="1:5">
      <c r="A48" s="12" t="s">
        <v>45</v>
      </c>
      <c r="B48" s="9">
        <v>1.2022317267990917E-4</v>
      </c>
    </row>
    <row r="49" spans="1:2">
      <c r="A49" s="12" t="s">
        <v>46</v>
      </c>
      <c r="B49" s="9">
        <v>7.2133903607945503E-5</v>
      </c>
    </row>
    <row r="50" spans="1:2">
      <c r="A50" s="13" t="s">
        <v>26</v>
      </c>
      <c r="B50" s="9">
        <v>100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Qian Yuqi</cp:lastModifiedBy>
  <dcterms:created xsi:type="dcterms:W3CDTF">2021-10-13T01:08:13Z</dcterms:created>
  <dcterms:modified xsi:type="dcterms:W3CDTF">2022-11-06T06:04:29Z</dcterms:modified>
</cp:coreProperties>
</file>